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5-2024\"/>
    </mc:Choice>
  </mc:AlternateContent>
  <xr:revisionPtr revIDLastSave="0" documentId="13_ncr:1_{AD9E38AC-790A-438F-A546-99D994E01C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8" i="1" l="1"/>
  <c r="Q9" i="1"/>
  <c r="Q10" i="1"/>
  <c r="Q11" i="1"/>
  <c r="Q12" i="1"/>
  <c r="Q13" i="1"/>
  <c r="T8" i="1"/>
  <c r="U8" i="1"/>
  <c r="T9" i="1"/>
  <c r="U9" i="1"/>
  <c r="T10" i="1"/>
  <c r="U10" i="1"/>
  <c r="T11" i="1"/>
  <c r="U11" i="1"/>
  <c r="T12" i="1"/>
  <c r="U12" i="1"/>
  <c r="T13" i="1"/>
  <c r="U13" i="1"/>
  <c r="U14" i="1"/>
  <c r="U7" i="1"/>
  <c r="Q14" i="1"/>
  <c r="Q7" i="1"/>
  <c r="R17" i="1" l="1"/>
  <c r="T14" i="1"/>
  <c r="T7" i="1"/>
  <c r="S17" i="1" l="1"/>
</calcChain>
</file>

<file path=xl/sharedStrings.xml><?xml version="1.0" encoding="utf-8"?>
<sst xmlns="http://schemas.openxmlformats.org/spreadsheetml/2006/main" count="89" uniqueCount="61">
  <si>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</si>
  <si>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</si>
  <si>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</si>
  <si>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</si>
  <si>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</si>
  <si>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</si>
  <si>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</si>
  <si>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</si>
  <si>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</si>
  <si>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</si>
  <si>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</si>
  <si>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</si>
  <si>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</si>
  <si>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</si>
  <si>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</si>
  <si>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</si>
  <si>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</si>
  <si>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</si>
  <si>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</si>
  <si>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</si>
  <si>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</si>
  <si>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</si>
  <si>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</si>
  <si>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</si>
  <si>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</si>
  <si>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</si>
  <si>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</si>
  <si>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</si>
  <si>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</si>
  <si>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</si>
  <si>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39113000-7 - Různá sedadla a židle</t>
  </si>
  <si>
    <t xml:space="preserve">39113100-8 - Křesla </t>
  </si>
  <si>
    <t>39113200-9 - Pohovky</t>
  </si>
  <si>
    <t>39121200-8 - Stoly</t>
  </si>
  <si>
    <t>39122000-3 - Skříně a knihovny</t>
  </si>
  <si>
    <t>NE</t>
  </si>
  <si>
    <t>Ilustrační obrázek</t>
  </si>
  <si>
    <t>Společná faktura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</si>
  <si>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</si>
  <si>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005 - 2024</t>
  </si>
  <si>
    <t>Konferenční židle</t>
  </si>
  <si>
    <t>Jednací stůl se stolní zásuvkou</t>
  </si>
  <si>
    <t>Pohovka</t>
  </si>
  <si>
    <t>Křeslo</t>
  </si>
  <si>
    <t>Podnožka</t>
  </si>
  <si>
    <t>Konferenční stolek</t>
  </si>
  <si>
    <t>Knihovna</t>
  </si>
  <si>
    <t xml:space="preserve">Pokud financováno z projektových prostředků, pak ŘEŠITEL uvede: NÁZEV A ČÍSLO DOTAČNÍHO PROJEKTU </t>
  </si>
  <si>
    <t>Dodání ve smontovaném stavu, dodání včetně potřebné montáže a instalace v dané místnosti.</t>
  </si>
  <si>
    <t>Ing. Zdeněk Chval, Ph.D.,
Tel.: 37763 8741</t>
  </si>
  <si>
    <r>
      <t xml:space="preserve">Univerzitní 22, 
301 00 Plzeň,
Fakulta strojní,
</t>
    </r>
    <r>
      <rPr>
        <b/>
        <sz val="11"/>
        <color rgb="FF000000"/>
        <rFont val="Calibri"/>
        <family val="2"/>
        <charset val="238"/>
      </rPr>
      <t>1. patro - místnost UL 106</t>
    </r>
  </si>
  <si>
    <t>do 35 dní</t>
  </si>
  <si>
    <r>
      <t>Rozměr 1800 x 800 x 750 mm</t>
    </r>
    <r>
      <rPr>
        <sz val="11"/>
        <rFont val="Calibri"/>
        <family val="2"/>
        <charset val="238"/>
      </rPr>
      <t xml:space="preserve"> (š x h x v).</t>
    </r>
    <r>
      <rPr>
        <sz val="11"/>
        <color rgb="FF000000"/>
        <rFont val="Calibri"/>
        <family val="2"/>
        <charset val="238"/>
      </rPr>
      <t xml:space="preserve">
Provedení rovné, stolová deska z laminované dřevotřísky tloušťky 18 mm, hrany olepeny odolnou ABS hranou,</t>
    </r>
    <r>
      <rPr>
        <b/>
        <sz val="11"/>
        <color rgb="FF000000"/>
        <rFont val="Calibri"/>
        <family val="2"/>
        <charset val="238"/>
      </rPr>
      <t xml:space="preserve"> barva desky bílá.
</t>
    </r>
    <r>
      <rPr>
        <sz val="11"/>
        <color rgb="FF000000"/>
        <rFont val="Calibri"/>
        <family val="2"/>
        <charset val="238"/>
      </rPr>
      <t>Povrchová úprava kovových podnoží práškovým vypalovacím lakem v odstínu stříbrošedá, nohy stolu čtvercového průřezu umístěny s hranou desky stolu v celé jejich výšce.
Barva výklopného krytu zásuvkového boxu na připojení kancelářské techniky stříbrná, vestavěný zásuvkový box ze slitiny zinku a železa - 2x zásuvka (francouzský typ) 110-240V 50/60Hz 10A, 2x port Ethernet (RJ-45) cat5E, 2x USB 2.0 port datový.</t>
    </r>
  </si>
  <si>
    <r>
      <t xml:space="preserve">Čalouněný sedák i opěrka v modré látce (nebo eko-kůže) v odstínu </t>
    </r>
    <r>
      <rPr>
        <sz val="11"/>
        <rFont val="Calibri"/>
        <family val="2"/>
        <charset val="238"/>
      </rPr>
      <t>RAL 5023</t>
    </r>
    <r>
      <rPr>
        <sz val="11"/>
        <color rgb="FF000000"/>
        <rFont val="Calibri"/>
        <family val="2"/>
        <charset val="238"/>
      </rPr>
      <t xml:space="preserve"> nebo jí blízké, kovové nohy o tloušťc</t>
    </r>
    <r>
      <rPr>
        <sz val="11"/>
        <rFont val="Calibri"/>
        <family val="2"/>
        <charset val="238"/>
      </rPr>
      <t xml:space="preserve">e cca </t>
    </r>
    <r>
      <rPr>
        <sz val="11"/>
        <color rgb="FF000000"/>
        <rFont val="Calibri"/>
        <family val="2"/>
        <charset val="238"/>
      </rPr>
      <t>1,2 mm s povrchovou úpravou chromováním, pěnová výplň v opěradle i sedáku, bez opěrky rukou.
Nosno</t>
    </r>
    <r>
      <rPr>
        <sz val="11"/>
        <rFont val="Calibri"/>
        <family val="2"/>
        <charset val="238"/>
      </rPr>
      <t>st min.</t>
    </r>
    <r>
      <rPr>
        <sz val="11"/>
        <color rgb="FF000000"/>
        <rFont val="Calibri"/>
        <family val="2"/>
        <charset val="238"/>
      </rPr>
      <t xml:space="preserve"> 120 kg.
Rozměry: 
celková v</t>
    </r>
    <r>
      <rPr>
        <sz val="11"/>
        <rFont val="Calibri"/>
        <family val="2"/>
        <charset val="238"/>
      </rPr>
      <t>ýška min. 95 cm,</t>
    </r>
    <r>
      <rPr>
        <sz val="11"/>
        <color rgb="FF000000"/>
        <rFont val="Calibri"/>
        <family val="2"/>
        <charset val="238"/>
      </rPr>
      <t xml:space="preserve">
výška se</t>
    </r>
    <r>
      <rPr>
        <sz val="11"/>
        <rFont val="Calibri"/>
        <family val="2"/>
        <charset val="238"/>
      </rPr>
      <t>dáku min. 48 cm,</t>
    </r>
    <r>
      <rPr>
        <sz val="11"/>
        <color rgb="FF000000"/>
        <rFont val="Calibri"/>
        <family val="2"/>
        <charset val="238"/>
      </rPr>
      <t xml:space="preserve">
hloubka sedá</t>
    </r>
    <r>
      <rPr>
        <sz val="11"/>
        <rFont val="Calibri"/>
        <family val="2"/>
        <charset val="238"/>
      </rPr>
      <t>ku min. 40 cm,</t>
    </r>
    <r>
      <rPr>
        <sz val="11"/>
        <color rgb="FF000000"/>
        <rFont val="Calibri"/>
        <family val="2"/>
        <charset val="238"/>
      </rPr>
      <t xml:space="preserve">
výška opěrá</t>
    </r>
    <r>
      <rPr>
        <sz val="11"/>
        <rFont val="Calibri"/>
        <family val="2"/>
        <charset val="238"/>
      </rPr>
      <t>ku min. 50 cm.</t>
    </r>
  </si>
  <si>
    <r>
      <t>Bílá barva.
Rozměry: š min. 80 - max. 82 cm x h cca 28 x v cca 237 cm.
Nastavitelné police - 6 ks, nosnost polic</t>
    </r>
    <r>
      <rPr>
        <sz val="11"/>
        <rFont val="Calibri"/>
        <family val="2"/>
        <charset val="238"/>
      </rPr>
      <t>e min.</t>
    </r>
    <r>
      <rPr>
        <sz val="11"/>
        <color rgb="FF000000"/>
        <rFont val="Calibri"/>
        <family val="2"/>
        <charset val="238"/>
      </rPr>
      <t xml:space="preserve"> 30 kg.
V zadní spodní části výřez pro doražení ke zdi s lištou.</t>
    </r>
  </si>
  <si>
    <t>Drátěné křeslo připomínající tvarem mísu, černá barva, materiál rámu sedáku, opěrek a nohou ocel s polyesterovým práškovým lakem, plastové  části z polyamidového plastu.
Nosnost židle min. 110 kg.
Rozměry šířka min. 64 cm - max. 66 cm, hloubka cca 69 cm, výška cca 71 cm, šířka sedáku cca 63 cm, hloubka sedáku cca 46 cm, výška sedáku cca 34 cm.</t>
  </si>
  <si>
    <r>
      <t>Tmavě šedá 3místná pohovka dle vzorníku RAL odstín 7037, textilní potah - 100% polyester, kovové nohy, sedáky s výplní z pružné polyuretanové pěn</t>
    </r>
    <r>
      <rPr>
        <sz val="11"/>
        <rFont val="Calibri"/>
        <family val="2"/>
        <charset val="238"/>
      </rPr>
      <t xml:space="preserve">y min. </t>
    </r>
    <r>
      <rPr>
        <sz val="11"/>
        <color rgb="FF000000"/>
        <rFont val="Calibri"/>
        <family val="2"/>
        <charset val="238"/>
      </rPr>
      <t>25 kg/m3, vyjímatelné opěrky, čalounění sedáku - polyuretanová pěna</t>
    </r>
    <r>
      <rPr>
        <sz val="11"/>
        <rFont val="Calibri"/>
        <family val="2"/>
        <charset val="238"/>
      </rPr>
      <t xml:space="preserve"> min. </t>
    </r>
    <r>
      <rPr>
        <sz val="11"/>
        <color rgb="FF000000"/>
        <rFont val="Calibri"/>
        <family val="2"/>
        <charset val="238"/>
      </rPr>
      <t xml:space="preserve">35 kg/m3.
</t>
    </r>
    <r>
      <rPr>
        <sz val="11"/>
        <rFont val="Calibri"/>
        <family val="2"/>
        <charset val="238"/>
      </rPr>
      <t xml:space="preserve">Rozměry:  
celková šířka: min. 204 cm - max. 210 cm,
celková hloubka: min. 89 cm - max. 94 cm,
celková výška: cca 78 cm, 
výška opěrky: cca 64 cm,  </t>
    </r>
    <r>
      <rPr>
        <sz val="11"/>
        <color rgb="FF000000"/>
        <rFont val="Calibri"/>
        <family val="2"/>
        <charset val="238"/>
      </rPr>
      <t xml:space="preserve">
šířka sedáku: cca 180 cm,
hloubka sedáku: cca 61 cm, 
výška sedáku: cca 44 cm. 
</t>
    </r>
    <r>
      <rPr>
        <b/>
        <sz val="11"/>
        <color rgb="FF000000"/>
        <rFont val="Calibri"/>
        <family val="2"/>
        <charset val="238"/>
      </rPr>
      <t>Ve stejném designu jako křeslo (pol.č. 4) a podnožka (pol.č. 5).</t>
    </r>
  </si>
  <si>
    <r>
      <t xml:space="preserve">Tmavě šedé křeslo dle vzorníku RAL odstín 7037, textilní potah - 100% polyester, nohy- ocel, pochromováno.
Rozměry:
</t>
    </r>
    <r>
      <rPr>
        <sz val="11"/>
        <rFont val="Calibri"/>
        <family val="2"/>
        <charset val="238"/>
      </rPr>
      <t xml:space="preserve">šířka: min. 89 cm - max. 94 cm,
hloubka: cca 89 cm, 
výška: cca 78 cm, 
šířka sedáku: cca 65 cm, 
hloubka sedáku: cca 61 cm, 
výška sedáku: cca 44 cm. 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>Ve stejném designu jako pohovka (pol.č. 3) a podnožka (pol.č. 5).</t>
    </r>
  </si>
  <si>
    <r>
      <t>Tmavě šedá dle vzorníku RAL odstín 7037, textilní potah - 100% polyester, nohy ocel - pochromováno, polyuretanová pěna (studená pěna</t>
    </r>
    <r>
      <rPr>
        <sz val="11"/>
        <rFont val="Calibri"/>
        <family val="2"/>
        <charset val="238"/>
      </rPr>
      <t xml:space="preserve">) min. </t>
    </r>
    <r>
      <rPr>
        <sz val="11"/>
        <color rgb="FF000000"/>
        <rFont val="Calibri"/>
        <family val="2"/>
        <charset val="238"/>
      </rPr>
      <t>35 kg/m3.
Rozměry:</t>
    </r>
    <r>
      <rPr>
        <sz val="11"/>
        <color rgb="FFFF0000"/>
        <rFont val="Calibri"/>
        <family val="2"/>
        <charset val="238"/>
      </rPr>
      <t xml:space="preserve"> 
</t>
    </r>
    <r>
      <rPr>
        <sz val="11"/>
        <rFont val="Calibri"/>
        <family val="2"/>
        <charset val="238"/>
      </rPr>
      <t xml:space="preserve">délka: min. 77 cm - max. 81 cm, 
šířka: cca 65 cm, 
výška: cca 44 cm. 
</t>
    </r>
    <r>
      <rPr>
        <b/>
        <sz val="11"/>
        <rFont val="Calibri"/>
        <family val="2"/>
        <charset val="238"/>
      </rPr>
      <t>Ve stejném designu jako pohovka (pol.č. 3)  a křeslo (pol.č. 4).</t>
    </r>
  </si>
  <si>
    <r>
      <t xml:space="preserve">Sada dvou kulatých stolů, barva bílá.
</t>
    </r>
    <r>
      <rPr>
        <sz val="11"/>
        <rFont val="Calibri"/>
        <family val="2"/>
        <charset val="238"/>
      </rPr>
      <t xml:space="preserve">Rozměry většího stolku: d. </t>
    </r>
    <r>
      <rPr>
        <sz val="11"/>
        <color rgb="FF000000"/>
        <rFont val="Calibri"/>
        <family val="2"/>
        <charset val="238"/>
      </rPr>
      <t xml:space="preserve">min. 80 - max. 83 cm x š min. 80 - max. 83 cm x v min. 49 - max. 52 cm.
</t>
    </r>
    <r>
      <rPr>
        <sz val="11"/>
        <rFont val="Calibri"/>
        <family val="2"/>
        <charset val="238"/>
      </rPr>
      <t>Rozměry menšího stolku:</t>
    </r>
    <r>
      <rPr>
        <sz val="11"/>
        <color rgb="FF000000"/>
        <rFont val="Calibri"/>
        <family val="2"/>
        <charset val="238"/>
      </rPr>
      <t xml:space="preserve"> d. min. 60 - max. 63 cm x š min. 60 - max. 63 cm x v min. 43 - max. 46 cm.
Horní deska: lamino (tl. 22 mm v bílé barvě).
Nohy: kovové, barva bílá.</t>
    </r>
  </si>
  <si>
    <t>V případě, že se dodavatel při předání zboží na některá uvedená tel. čísla nedovolá, bude v takovém případě volat tel.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</si>
</sst>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8" fillId="5" borderId="15" xfId="0" applyNumberFormat="1" applyFont="1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left" vertical="center" wrapText="1" indent="2"/>
    </xf>
    <xf numFmtId="164" fontId="0" fillId="0" borderId="15" xfId="0" applyNumberFormat="1" applyBorder="1" applyAlignment="1">
      <alignment horizontal="right" vertical="center" indent="2"/>
    </xf>
    <xf numFmtId="164" fontId="8" fillId="5" borderId="15" xfId="0" applyNumberFormat="1" applyFont="1" applyFill="1" applyBorder="1" applyAlignment="1">
      <alignment horizontal="right" vertical="center" indent="2"/>
    </xf>
    <xf numFmtId="165" fontId="0" fillId="0" borderId="15" xfId="0" applyNumberFormat="1" applyBorder="1" applyAlignment="1">
      <alignment horizontal="right" vertical="center" indent="2"/>
    </xf>
    <xf numFmtId="0" fontId="0" fillId="0" borderId="15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5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5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247650</xdr:colOff>
      <xdr:row>6</xdr:row>
      <xdr:rowOff>114300</xdr:rowOff>
    </xdr:from>
    <xdr:to>
      <xdr:col>6</xdr:col>
      <xdr:colOff>1832187</xdr:colOff>
      <xdr:row>6</xdr:row>
      <xdr:rowOff>2231952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4185582-B8A3-474A-911C-331D7230D4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9575" y="3381375"/>
          <a:ext cx="1584537" cy="2117652"/>
        </a:xfrm>
        <a:prstGeom prst="rect">
          <a:avLst/>
        </a:prstGeom>
      </xdr:spPr>
    </xdr:pic>
    <xdr:clientData/>
  </xdr:twoCellAnchor>
  <xdr:twoCellAnchor editAs="oneCell">
    <xdr:from>
      <xdr:col>6</xdr:col>
      <xdr:colOff>2071835</xdr:colOff>
      <xdr:row>6</xdr:row>
      <xdr:rowOff>100628</xdr:rowOff>
    </xdr:from>
    <xdr:to>
      <xdr:col>6</xdr:col>
      <xdr:colOff>3634614</xdr:colOff>
      <xdr:row>6</xdr:row>
      <xdr:rowOff>2319011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6EDE49E-87E8-4CEB-992E-684219F3B3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53760" y="3367703"/>
          <a:ext cx="1562779" cy="2218383"/>
        </a:xfrm>
        <a:prstGeom prst="rect">
          <a:avLst/>
        </a:prstGeom>
      </xdr:spPr>
    </xdr:pic>
    <xdr:clientData/>
  </xdr:twoCellAnchor>
  <xdr:twoCellAnchor editAs="oneCell">
    <xdr:from>
      <xdr:col>6</xdr:col>
      <xdr:colOff>247650</xdr:colOff>
      <xdr:row>7</xdr:row>
      <xdr:rowOff>190500</xdr:rowOff>
    </xdr:from>
    <xdr:to>
      <xdr:col>6</xdr:col>
      <xdr:colOff>3762207</xdr:colOff>
      <xdr:row>7</xdr:row>
      <xdr:rowOff>2158912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1D5194F7-A2A4-40E1-A74C-F79A30540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01200" y="5829300"/>
          <a:ext cx="3514557" cy="1968412"/>
        </a:xfrm>
        <a:prstGeom prst="rect">
          <a:avLst/>
        </a:prstGeom>
      </xdr:spPr>
    </xdr:pic>
    <xdr:clientData/>
  </xdr:twoCellAnchor>
  <xdr:twoCellAnchor editAs="oneCell">
    <xdr:from>
      <xdr:col>6</xdr:col>
      <xdr:colOff>693554</xdr:colOff>
      <xdr:row>9</xdr:row>
      <xdr:rowOff>184825</xdr:rowOff>
    </xdr:from>
    <xdr:to>
      <xdr:col>6</xdr:col>
      <xdr:colOff>3045669</xdr:colOff>
      <xdr:row>9</xdr:row>
      <xdr:rowOff>2125890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2CD6928D-6A09-4C0B-A6C2-297ECC52E0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047104" y="10386100"/>
          <a:ext cx="2352115" cy="1941065"/>
        </a:xfrm>
        <a:prstGeom prst="rect">
          <a:avLst/>
        </a:prstGeom>
      </xdr:spPr>
    </xdr:pic>
    <xdr:clientData/>
  </xdr:twoCellAnchor>
  <xdr:twoCellAnchor editAs="oneCell">
    <xdr:from>
      <xdr:col>6</xdr:col>
      <xdr:colOff>454101</xdr:colOff>
      <xdr:row>10</xdr:row>
      <xdr:rowOff>105475</xdr:rowOff>
    </xdr:from>
    <xdr:to>
      <xdr:col>6</xdr:col>
      <xdr:colOff>3296072</xdr:colOff>
      <xdr:row>10</xdr:row>
      <xdr:rowOff>1868441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A8FC6358-61D8-4AF0-85A5-28843BAABF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807651" y="12535600"/>
          <a:ext cx="2841971" cy="1762966"/>
        </a:xfrm>
        <a:prstGeom prst="rect">
          <a:avLst/>
        </a:prstGeom>
      </xdr:spPr>
    </xdr:pic>
    <xdr:clientData/>
  </xdr:twoCellAnchor>
  <xdr:twoCellAnchor editAs="oneCell">
    <xdr:from>
      <xdr:col>6</xdr:col>
      <xdr:colOff>295275</xdr:colOff>
      <xdr:row>8</xdr:row>
      <xdr:rowOff>257175</xdr:rowOff>
    </xdr:from>
    <xdr:to>
      <xdr:col>6</xdr:col>
      <xdr:colOff>3562806</xdr:colOff>
      <xdr:row>8</xdr:row>
      <xdr:rowOff>1943335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93C294DB-1201-0C90-BA13-872B98F170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648825" y="8305800"/>
          <a:ext cx="3267531" cy="1686160"/>
        </a:xfrm>
        <a:prstGeom prst="rect">
          <a:avLst/>
        </a:prstGeom>
      </xdr:spPr>
    </xdr:pic>
    <xdr:clientData/>
  </xdr:twoCellAnchor>
  <xdr:twoCellAnchor editAs="oneCell">
    <xdr:from>
      <xdr:col>6</xdr:col>
      <xdr:colOff>523875</xdr:colOff>
      <xdr:row>11</xdr:row>
      <xdr:rowOff>114301</xdr:rowOff>
    </xdr:from>
    <xdr:to>
      <xdr:col>6</xdr:col>
      <xdr:colOff>3171825</xdr:colOff>
      <xdr:row>11</xdr:row>
      <xdr:rowOff>1990859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D739EFFD-A01F-4BBA-8EF2-D2EBC3D58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877425" y="14592301"/>
          <a:ext cx="2647950" cy="1876558"/>
        </a:xfrm>
        <a:prstGeom prst="rect">
          <a:avLst/>
        </a:prstGeom>
      </xdr:spPr>
    </xdr:pic>
    <xdr:clientData/>
  </xdr:twoCellAnchor>
  <xdr:twoCellAnchor editAs="oneCell">
    <xdr:from>
      <xdr:col>6</xdr:col>
      <xdr:colOff>1624884</xdr:colOff>
      <xdr:row>12</xdr:row>
      <xdr:rowOff>55379</xdr:rowOff>
    </xdr:from>
    <xdr:to>
      <xdr:col>6</xdr:col>
      <xdr:colOff>2665714</xdr:colOff>
      <xdr:row>12</xdr:row>
      <xdr:rowOff>2402451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6CFADDE1-4915-413D-9495-2E630EB6AA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978434" y="16724129"/>
          <a:ext cx="1040830" cy="2347072"/>
        </a:xfrm>
        <a:prstGeom prst="rect">
          <a:avLst/>
        </a:prstGeom>
      </xdr:spPr>
    </xdr:pic>
    <xdr:clientData/>
  </xdr:twoCellAnchor>
  <xdr:twoCellAnchor editAs="oneCell">
    <xdr:from>
      <xdr:col>6</xdr:col>
      <xdr:colOff>1000678</xdr:colOff>
      <xdr:row>13</xdr:row>
      <xdr:rowOff>231480</xdr:rowOff>
    </xdr:from>
    <xdr:to>
      <xdr:col>6</xdr:col>
      <xdr:colOff>3152775</xdr:colOff>
      <xdr:row>13</xdr:row>
      <xdr:rowOff>2438357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BA557786-1BB0-4C0B-89BA-56273A1541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0354228" y="20434005"/>
          <a:ext cx="2152097" cy="22068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2"/>
  <sheetViews>
    <sheetView tabSelected="1" topLeftCell="G4" zoomScale="60" zoomScaleNormal="60" workbookViewId="0">
      <selection activeCell="S13" sqref="S13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92.28515625" style="1" customWidth="1"/>
    <col min="7" max="7" width="62.710937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18.5703125" style="4" customWidth="1"/>
    <col min="12" max="12" width="27.7109375" hidden="1" customWidth="1"/>
    <col min="13" max="13" width="33.7109375" customWidth="1"/>
    <col min="14" max="14" width="31.7109375" customWidth="1"/>
    <col min="15" max="15" width="35" style="4" customWidth="1"/>
    <col min="16" max="16" width="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4.28515625" style="5" customWidth="1"/>
  </cols>
  <sheetData>
    <row r="1" spans="1:23" ht="39" customHeight="1" x14ac:dyDescent="0.25">
      <c r="B1" s="65" t="s">
        <v>39</v>
      </c>
      <c r="C1" s="65"/>
      <c r="D1" s="65"/>
      <c r="E1" s="65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33.75" customHeight="1" x14ac:dyDescent="0.25">
      <c r="B2" s="7"/>
      <c r="C2" s="7"/>
      <c r="D2" s="7"/>
      <c r="E2" s="7"/>
      <c r="H2" s="66"/>
      <c r="I2" s="67"/>
      <c r="J2" s="67"/>
      <c r="K2" s="67"/>
      <c r="L2" s="67"/>
      <c r="M2" s="67"/>
      <c r="N2" s="67"/>
      <c r="O2" s="67"/>
      <c r="P2" s="67"/>
      <c r="Q2" s="1"/>
      <c r="S2" s="6"/>
      <c r="T2" s="6"/>
      <c r="U2" s="6"/>
      <c r="V2" s="6"/>
      <c r="W2" s="6"/>
    </row>
    <row r="3" spans="1:23" ht="39" customHeight="1" x14ac:dyDescent="0.25">
      <c r="B3" s="8"/>
      <c r="C3" s="9" t="s">
        <v>0</v>
      </c>
      <c r="D3" s="61"/>
      <c r="E3" s="61"/>
      <c r="F3" s="61"/>
      <c r="G3" s="61"/>
      <c r="H3" s="67"/>
      <c r="I3" s="67"/>
      <c r="J3" s="67"/>
      <c r="K3" s="67"/>
      <c r="L3" s="67"/>
      <c r="M3" s="67"/>
      <c r="N3" s="67"/>
      <c r="O3" s="67"/>
      <c r="P3" s="67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61"/>
      <c r="E4" s="61"/>
      <c r="F4" s="61"/>
      <c r="G4" s="61"/>
      <c r="H4" s="61"/>
      <c r="I4" s="61"/>
      <c r="J4" s="61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36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47</v>
      </c>
      <c r="M6" s="19" t="s">
        <v>12</v>
      </c>
      <c r="N6" s="21" t="s">
        <v>13</v>
      </c>
      <c r="O6" s="19" t="s">
        <v>14</v>
      </c>
      <c r="P6" s="19" t="s">
        <v>38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186.75" customHeight="1" thickTop="1" x14ac:dyDescent="0.25">
      <c r="A7" s="23"/>
      <c r="B7" s="36">
        <v>1</v>
      </c>
      <c r="C7" s="62" t="s">
        <v>40</v>
      </c>
      <c r="D7" s="37">
        <v>20</v>
      </c>
      <c r="E7" s="38" t="s">
        <v>22</v>
      </c>
      <c r="F7" s="39" t="s">
        <v>53</v>
      </c>
      <c r="G7" s="39"/>
      <c r="H7" s="81"/>
      <c r="I7" s="62" t="s">
        <v>35</v>
      </c>
      <c r="J7" s="62" t="s">
        <v>35</v>
      </c>
      <c r="K7" s="70" t="s">
        <v>37</v>
      </c>
      <c r="L7" s="70"/>
      <c r="M7" s="73" t="s">
        <v>48</v>
      </c>
      <c r="N7" s="73" t="s">
        <v>49</v>
      </c>
      <c r="O7" s="73" t="s">
        <v>50</v>
      </c>
      <c r="P7" s="76" t="s">
        <v>51</v>
      </c>
      <c r="Q7" s="40">
        <f>D7*R7</f>
        <v>38600</v>
      </c>
      <c r="R7" s="41">
        <v>1930</v>
      </c>
      <c r="S7" s="84"/>
      <c r="T7" s="42">
        <f>D7*S7</f>
        <v>0</v>
      </c>
      <c r="U7" s="43" t="str">
        <f>IF(ISNUMBER(S7), IF(S7&gt;R7,"NEVYHOVUJE","VYHOVUJE")," ")</f>
        <v xml:space="preserve"> </v>
      </c>
      <c r="V7" s="73"/>
      <c r="W7" s="38" t="s">
        <v>30</v>
      </c>
    </row>
    <row r="8" spans="1:23" ht="189.75" customHeight="1" x14ac:dyDescent="0.25">
      <c r="A8" s="23"/>
      <c r="B8" s="52">
        <v>2</v>
      </c>
      <c r="C8" s="63" t="s">
        <v>41</v>
      </c>
      <c r="D8" s="53">
        <v>4</v>
      </c>
      <c r="E8" s="54" t="s">
        <v>22</v>
      </c>
      <c r="F8" s="55" t="s">
        <v>52</v>
      </c>
      <c r="G8" s="55"/>
      <c r="H8" s="82"/>
      <c r="I8" s="63" t="s">
        <v>35</v>
      </c>
      <c r="J8" s="63" t="s">
        <v>35</v>
      </c>
      <c r="K8" s="71"/>
      <c r="L8" s="71"/>
      <c r="M8" s="74"/>
      <c r="N8" s="74"/>
      <c r="O8" s="74"/>
      <c r="P8" s="77"/>
      <c r="Q8" s="56">
        <f>D8*R8</f>
        <v>16520</v>
      </c>
      <c r="R8" s="57">
        <v>4130</v>
      </c>
      <c r="S8" s="85"/>
      <c r="T8" s="58">
        <f>D8*S8</f>
        <v>0</v>
      </c>
      <c r="U8" s="59" t="str">
        <f t="shared" ref="U8:U13" si="0">IF(ISNUMBER(S8), IF(S8&gt;R8,"NEVYHOVUJE","VYHOVUJE")," ")</f>
        <v xml:space="preserve"> </v>
      </c>
      <c r="V8" s="74"/>
      <c r="W8" s="54" t="s">
        <v>33</v>
      </c>
    </row>
    <row r="9" spans="1:23" ht="234" customHeight="1" x14ac:dyDescent="0.25">
      <c r="A9" s="23"/>
      <c r="B9" s="52">
        <v>3</v>
      </c>
      <c r="C9" s="63" t="s">
        <v>42</v>
      </c>
      <c r="D9" s="53">
        <v>1</v>
      </c>
      <c r="E9" s="54" t="s">
        <v>22</v>
      </c>
      <c r="F9" s="55" t="s">
        <v>56</v>
      </c>
      <c r="G9" s="55"/>
      <c r="H9" s="82"/>
      <c r="I9" s="63" t="s">
        <v>35</v>
      </c>
      <c r="J9" s="63" t="s">
        <v>35</v>
      </c>
      <c r="K9" s="71"/>
      <c r="L9" s="71"/>
      <c r="M9" s="74"/>
      <c r="N9" s="74"/>
      <c r="O9" s="74"/>
      <c r="P9" s="77"/>
      <c r="Q9" s="56">
        <f>D9*R9</f>
        <v>14470</v>
      </c>
      <c r="R9" s="57">
        <v>14470</v>
      </c>
      <c r="S9" s="85"/>
      <c r="T9" s="58">
        <f>D9*S9</f>
        <v>0</v>
      </c>
      <c r="U9" s="59" t="str">
        <f t="shared" si="0"/>
        <v xml:space="preserve"> </v>
      </c>
      <c r="V9" s="74"/>
      <c r="W9" s="54" t="s">
        <v>32</v>
      </c>
    </row>
    <row r="10" spans="1:23" ht="175.5" customHeight="1" x14ac:dyDescent="0.25">
      <c r="A10" s="23"/>
      <c r="B10" s="52">
        <v>4</v>
      </c>
      <c r="C10" s="63" t="s">
        <v>43</v>
      </c>
      <c r="D10" s="53">
        <v>1</v>
      </c>
      <c r="E10" s="54" t="s">
        <v>22</v>
      </c>
      <c r="F10" s="55" t="s">
        <v>57</v>
      </c>
      <c r="G10" s="55"/>
      <c r="H10" s="82"/>
      <c r="I10" s="63" t="s">
        <v>35</v>
      </c>
      <c r="J10" s="63" t="s">
        <v>35</v>
      </c>
      <c r="K10" s="71"/>
      <c r="L10" s="71"/>
      <c r="M10" s="74"/>
      <c r="N10" s="74"/>
      <c r="O10" s="74"/>
      <c r="P10" s="77"/>
      <c r="Q10" s="56">
        <f>D10*R10</f>
        <v>11170</v>
      </c>
      <c r="R10" s="57">
        <v>11170</v>
      </c>
      <c r="S10" s="85"/>
      <c r="T10" s="58">
        <f>D10*S10</f>
        <v>0</v>
      </c>
      <c r="U10" s="59" t="str">
        <f t="shared" si="0"/>
        <v xml:space="preserve"> </v>
      </c>
      <c r="V10" s="74"/>
      <c r="W10" s="54" t="s">
        <v>31</v>
      </c>
    </row>
    <row r="11" spans="1:23" ht="161.25" customHeight="1" x14ac:dyDescent="0.25">
      <c r="A11" s="23"/>
      <c r="B11" s="52">
        <v>5</v>
      </c>
      <c r="C11" s="63" t="s">
        <v>44</v>
      </c>
      <c r="D11" s="53">
        <v>1</v>
      </c>
      <c r="E11" s="54" t="s">
        <v>22</v>
      </c>
      <c r="F11" s="55" t="s">
        <v>58</v>
      </c>
      <c r="G11" s="55"/>
      <c r="H11" s="82"/>
      <c r="I11" s="63" t="s">
        <v>35</v>
      </c>
      <c r="J11" s="63" t="s">
        <v>35</v>
      </c>
      <c r="K11" s="71"/>
      <c r="L11" s="71"/>
      <c r="M11" s="74"/>
      <c r="N11" s="74"/>
      <c r="O11" s="74"/>
      <c r="P11" s="77"/>
      <c r="Q11" s="56">
        <f>D11*R11</f>
        <v>4020</v>
      </c>
      <c r="R11" s="57">
        <v>4020</v>
      </c>
      <c r="S11" s="85"/>
      <c r="T11" s="58">
        <f>D11*S11</f>
        <v>0</v>
      </c>
      <c r="U11" s="59" t="str">
        <f t="shared" si="0"/>
        <v xml:space="preserve"> </v>
      </c>
      <c r="V11" s="74"/>
      <c r="W11" s="54" t="s">
        <v>30</v>
      </c>
    </row>
    <row r="12" spans="1:23" ht="172.5" customHeight="1" x14ac:dyDescent="0.25">
      <c r="A12" s="23"/>
      <c r="B12" s="52">
        <v>6</v>
      </c>
      <c r="C12" s="63" t="s">
        <v>45</v>
      </c>
      <c r="D12" s="53">
        <v>1</v>
      </c>
      <c r="E12" s="54" t="s">
        <v>22</v>
      </c>
      <c r="F12" s="55" t="s">
        <v>59</v>
      </c>
      <c r="G12" s="55"/>
      <c r="H12" s="82"/>
      <c r="I12" s="63" t="s">
        <v>35</v>
      </c>
      <c r="J12" s="63" t="s">
        <v>35</v>
      </c>
      <c r="K12" s="71"/>
      <c r="L12" s="71"/>
      <c r="M12" s="74"/>
      <c r="N12" s="74"/>
      <c r="O12" s="74"/>
      <c r="P12" s="77"/>
      <c r="Q12" s="56">
        <f>D12*R12</f>
        <v>5890</v>
      </c>
      <c r="R12" s="57">
        <v>5890</v>
      </c>
      <c r="S12" s="85"/>
      <c r="T12" s="58">
        <f>D12*S12</f>
        <v>0</v>
      </c>
      <c r="U12" s="59" t="str">
        <f t="shared" si="0"/>
        <v xml:space="preserve"> </v>
      </c>
      <c r="V12" s="74"/>
      <c r="W12" s="54" t="s">
        <v>33</v>
      </c>
    </row>
    <row r="13" spans="1:23" ht="213.75" customHeight="1" x14ac:dyDescent="0.25">
      <c r="A13" s="23"/>
      <c r="B13" s="52">
        <v>7</v>
      </c>
      <c r="C13" s="63" t="s">
        <v>46</v>
      </c>
      <c r="D13" s="53">
        <v>2</v>
      </c>
      <c r="E13" s="54" t="s">
        <v>22</v>
      </c>
      <c r="F13" s="55" t="s">
        <v>54</v>
      </c>
      <c r="G13" s="55"/>
      <c r="H13" s="82"/>
      <c r="I13" s="63" t="s">
        <v>35</v>
      </c>
      <c r="J13" s="63" t="s">
        <v>35</v>
      </c>
      <c r="K13" s="71"/>
      <c r="L13" s="71"/>
      <c r="M13" s="74"/>
      <c r="N13" s="74"/>
      <c r="O13" s="74"/>
      <c r="P13" s="77"/>
      <c r="Q13" s="56">
        <f>D13*R13</f>
        <v>4300</v>
      </c>
      <c r="R13" s="57">
        <v>2150</v>
      </c>
      <c r="S13" s="85"/>
      <c r="T13" s="58">
        <f>D13*S13</f>
        <v>0</v>
      </c>
      <c r="U13" s="59" t="str">
        <f t="shared" si="0"/>
        <v xml:space="preserve"> </v>
      </c>
      <c r="V13" s="74"/>
      <c r="W13" s="54" t="s">
        <v>34</v>
      </c>
    </row>
    <row r="14" spans="1:23" ht="213" customHeight="1" thickBot="1" x14ac:dyDescent="0.3">
      <c r="A14" s="23"/>
      <c r="B14" s="44">
        <v>8</v>
      </c>
      <c r="C14" s="64" t="s">
        <v>43</v>
      </c>
      <c r="D14" s="45">
        <v>6</v>
      </c>
      <c r="E14" s="46" t="s">
        <v>22</v>
      </c>
      <c r="F14" s="47" t="s">
        <v>55</v>
      </c>
      <c r="G14" s="47"/>
      <c r="H14" s="83"/>
      <c r="I14" s="64" t="s">
        <v>35</v>
      </c>
      <c r="J14" s="64" t="s">
        <v>35</v>
      </c>
      <c r="K14" s="72"/>
      <c r="L14" s="72"/>
      <c r="M14" s="75"/>
      <c r="N14" s="75"/>
      <c r="O14" s="75"/>
      <c r="P14" s="78"/>
      <c r="Q14" s="48">
        <f>D14*R14</f>
        <v>14220</v>
      </c>
      <c r="R14" s="49">
        <v>2370</v>
      </c>
      <c r="S14" s="86"/>
      <c r="T14" s="50">
        <f>D14*S14</f>
        <v>0</v>
      </c>
      <c r="U14" s="51" t="str">
        <f t="shared" ref="U14" si="1">IF(ISNUMBER(S14), IF(S14&gt;R14,"NEVYHOVUJE","VYHOVUJE")," ")</f>
        <v xml:space="preserve"> </v>
      </c>
      <c r="V14" s="75"/>
      <c r="W14" s="46" t="s">
        <v>30</v>
      </c>
    </row>
    <row r="15" spans="1:23" ht="13.5" customHeight="1" thickTop="1" thickBot="1" x14ac:dyDescent="0.3">
      <c r="C15"/>
      <c r="D15"/>
      <c r="E15"/>
      <c r="F15"/>
      <c r="G15"/>
      <c r="H15"/>
      <c r="I15"/>
      <c r="J15"/>
      <c r="K15"/>
      <c r="O15"/>
      <c r="P15"/>
      <c r="Q15"/>
      <c r="T15" s="24"/>
    </row>
    <row r="16" spans="1:23" ht="60.75" customHeight="1" thickTop="1" thickBot="1" x14ac:dyDescent="0.3">
      <c r="B16" s="68" t="s">
        <v>23</v>
      </c>
      <c r="C16" s="68"/>
      <c r="D16" s="68"/>
      <c r="E16" s="68"/>
      <c r="F16" s="68"/>
      <c r="G16" s="68"/>
      <c r="H16" s="68"/>
      <c r="I16" s="68"/>
      <c r="J16" s="68"/>
      <c r="K16" s="68"/>
      <c r="L16" s="12"/>
      <c r="M16" s="25"/>
      <c r="N16" s="25"/>
      <c r="O16" s="25"/>
      <c r="P16" s="26"/>
      <c r="Q16" s="26"/>
      <c r="R16" s="27" t="s">
        <v>24</v>
      </c>
      <c r="S16" s="69" t="s">
        <v>25</v>
      </c>
      <c r="T16" s="69"/>
      <c r="U16" s="69"/>
      <c r="V16" s="17"/>
    </row>
    <row r="17" spans="2:23" ht="33" customHeight="1" thickTop="1" thickBot="1" x14ac:dyDescent="0.3">
      <c r="B17" s="79" t="s">
        <v>60</v>
      </c>
      <c r="C17" s="79"/>
      <c r="D17" s="79"/>
      <c r="E17" s="79"/>
      <c r="F17" s="79"/>
      <c r="G17" s="79"/>
      <c r="H17" s="79"/>
      <c r="I17" s="60"/>
      <c r="J17" s="60"/>
      <c r="K17" s="28"/>
      <c r="M17" s="29"/>
      <c r="N17" s="29"/>
      <c r="O17" s="29"/>
      <c r="P17" s="30"/>
      <c r="Q17" s="30"/>
      <c r="R17" s="31">
        <f>SUM(Q7:Q14)</f>
        <v>109190</v>
      </c>
      <c r="S17" s="80">
        <f>SUM(T7:T14)</f>
        <v>0</v>
      </c>
      <c r="T17" s="80"/>
      <c r="U17" s="80"/>
    </row>
    <row r="18" spans="2:23" s="32" customFormat="1" ht="15.75" thickTop="1" x14ac:dyDescent="0.25">
      <c r="B18" s="32" t="s">
        <v>26</v>
      </c>
      <c r="W18" s="33"/>
    </row>
    <row r="19" spans="2:23" s="32" customFormat="1" x14ac:dyDescent="0.25">
      <c r="B19" s="34" t="s">
        <v>27</v>
      </c>
      <c r="C19" s="32" t="s">
        <v>28</v>
      </c>
      <c r="W19" s="33"/>
    </row>
    <row r="20" spans="2:23" s="32" customFormat="1" x14ac:dyDescent="0.25">
      <c r="B20" s="34" t="s">
        <v>27</v>
      </c>
      <c r="C20" s="32" t="s">
        <v>29</v>
      </c>
      <c r="W20" s="33"/>
    </row>
    <row r="21" spans="2:23" s="32" customFormat="1" x14ac:dyDescent="0.25">
      <c r="W21" s="33"/>
    </row>
    <row r="22" spans="2:23" s="32" customFormat="1" x14ac:dyDescent="0.25">
      <c r="W22" s="33"/>
    </row>
    <row r="24" spans="2:23" x14ac:dyDescent="0.25">
      <c r="C24"/>
      <c r="E24"/>
      <c r="F24"/>
      <c r="G24"/>
      <c r="I24"/>
      <c r="J24"/>
    </row>
    <row r="25" spans="2:23" x14ac:dyDescent="0.25">
      <c r="C25"/>
      <c r="E25"/>
      <c r="F25"/>
      <c r="G25"/>
      <c r="I25"/>
      <c r="J25"/>
    </row>
    <row r="26" spans="2:23" x14ac:dyDescent="0.25">
      <c r="C26"/>
      <c r="E26"/>
      <c r="F26"/>
      <c r="G26"/>
      <c r="I26"/>
      <c r="J26"/>
    </row>
    <row r="27" spans="2:23" x14ac:dyDescent="0.25">
      <c r="C27"/>
      <c r="E27"/>
      <c r="F27"/>
      <c r="G27"/>
      <c r="I27"/>
      <c r="J27"/>
    </row>
    <row r="28" spans="2:23" x14ac:dyDescent="0.25">
      <c r="C28"/>
      <c r="E28"/>
      <c r="F28"/>
      <c r="G28"/>
      <c r="I28"/>
      <c r="J28"/>
    </row>
    <row r="29" spans="2:23" x14ac:dyDescent="0.25">
      <c r="C29"/>
      <c r="E29"/>
      <c r="F29"/>
      <c r="G29"/>
      <c r="I29"/>
      <c r="J29"/>
    </row>
    <row r="30" spans="2:23" x14ac:dyDescent="0.25">
      <c r="C30"/>
      <c r="E30"/>
      <c r="F30"/>
      <c r="G30"/>
      <c r="I30"/>
      <c r="J30"/>
    </row>
    <row r="31" spans="2:23" x14ac:dyDescent="0.25">
      <c r="C31"/>
      <c r="E31"/>
      <c r="F31"/>
      <c r="G31"/>
      <c r="I31"/>
      <c r="J31"/>
    </row>
    <row r="32" spans="2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  <row r="48" spans="3:10" x14ac:dyDescent="0.25">
      <c r="C48"/>
      <c r="E48"/>
      <c r="F48"/>
      <c r="G48"/>
      <c r="I48"/>
      <c r="J48"/>
    </row>
    <row r="49" spans="3:10" x14ac:dyDescent="0.25">
      <c r="C49"/>
      <c r="E49"/>
      <c r="F49"/>
      <c r="G49"/>
      <c r="I49"/>
      <c r="J49"/>
    </row>
    <row r="50" spans="3:10" x14ac:dyDescent="0.25">
      <c r="C50"/>
      <c r="E50"/>
      <c r="F50"/>
      <c r="G50"/>
      <c r="I50"/>
      <c r="J50"/>
    </row>
    <row r="51" spans="3:10" x14ac:dyDescent="0.25">
      <c r="C51"/>
      <c r="E51"/>
      <c r="F51"/>
      <c r="G51"/>
      <c r="I51"/>
      <c r="J51"/>
    </row>
    <row r="52" spans="3:10" x14ac:dyDescent="0.25">
      <c r="C52"/>
      <c r="E52"/>
      <c r="F52"/>
      <c r="G52"/>
      <c r="I52"/>
      <c r="J52"/>
    </row>
  </sheetData>
  <sheetProtection algorithmName="SHA-512" hashValue="5rriEfGcPbDAePMaNfFCYNzV/mP5B87VijY9DwEqBZflKmktXPDxMtcHCUNIfIRalw1qgfe0wD3pQ51G8ZHK8w==" saltValue="TkzVQMwdO8R3GK36PqqCJw==" spinCount="100000" sheet="1" objects="1" scenarios="1" selectLockedCells="1"/>
  <mergeCells count="13">
    <mergeCell ref="V7:V14"/>
    <mergeCell ref="B17:H17"/>
    <mergeCell ref="S17:U17"/>
    <mergeCell ref="B1:E1"/>
    <mergeCell ref="H2:P3"/>
    <mergeCell ref="B16:K16"/>
    <mergeCell ref="S16:U16"/>
    <mergeCell ref="K7:K14"/>
    <mergeCell ref="L7:L14"/>
    <mergeCell ref="M7:M14"/>
    <mergeCell ref="P7:P14"/>
    <mergeCell ref="N7:N14"/>
    <mergeCell ref="O7:O14"/>
  </mergeCells>
  <phoneticPr fontId="11" type="noConversion"/>
  <conditionalFormatting sqref="B7:B14 D7:D14">
    <cfRule type="expression" dxfId="11" priority="2">
      <formula>LEN(TRIM(B7))=0</formula>
    </cfRule>
  </conditionalFormatting>
  <conditionalFormatting sqref="B7:B14">
    <cfRule type="cellIs" dxfId="10" priority="3" operator="greaterThanOrEqual">
      <formula>1</formula>
    </cfRule>
  </conditionalFormatting>
  <conditionalFormatting sqref="H7:H14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4">
    <cfRule type="containsText" dxfId="5" priority="14" operator="containsText" text="ANO">
      <formula>NOT(ISERROR(SEARCH("ANO",I7)))</formula>
    </cfRule>
  </conditionalFormatting>
  <conditionalFormatting sqref="S7:S14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14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14" xr:uid="{00000000-0002-0000-0000-000000000000}">
      <formula1>"ANO,NE"</formula1>
      <formula2>0</formula2>
    </dataValidation>
    <dataValidation type="list" showInputMessage="1" showErrorMessage="1" sqref="E7:E14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W7:W13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2024-02-05T10:34:42Z</cp:lastPrinted>
  <dcterms:created xsi:type="dcterms:W3CDTF">2014-03-05T12:43:32Z</dcterms:created>
  <dcterms:modified xsi:type="dcterms:W3CDTF">2024-02-06T09:44:02Z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